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50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3FE0FAC2_D3D7_4FD7_B995_0B97DFD21CA0_.wvu.Cols" localSheetId="0" hidden="1">'f2'!$M:$P</definedName>
    <definedName name="Z_3FE0FAC2_D3D7_4FD7_B995_0B97DFD21CA0_.wvu.Cols" localSheetId="1" hidden="1">'f2 (2)'!$M:$P</definedName>
    <definedName name="Z_3FE0FAC2_D3D7_4FD7_B995_0B97DFD21CA0_.wvu.Cols" localSheetId="2" hidden="1">'f2 (3)'!$M:$P</definedName>
    <definedName name="Z_3FE0FAC2_D3D7_4FD7_B995_0B97DFD21CA0_.wvu.PrintTitles" localSheetId="0" hidden="1">'f2'!$19:$25</definedName>
    <definedName name="Z_3FE0FAC2_D3D7_4FD7_B995_0B97DFD21CA0_.wvu.PrintTitles" localSheetId="1" hidden="1">'f2 (2)'!$19:$25</definedName>
    <definedName name="Z_3FE0FAC2_D3D7_4FD7_B995_0B97DFD21CA0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B564786D_7F5B_4C11_901D_1FC92411A91A_.wvu.Cols" localSheetId="0" hidden="1">'f2'!$M:$P</definedName>
    <definedName name="Z_B564786D_7F5B_4C11_901D_1FC92411A91A_.wvu.Cols" localSheetId="1" hidden="1">'f2 (2)'!$M:$P</definedName>
    <definedName name="Z_B564786D_7F5B_4C11_901D_1FC92411A91A_.wvu.Cols" localSheetId="2" hidden="1">'f2 (3)'!$M:$P</definedName>
    <definedName name="Z_B564786D_7F5B_4C11_901D_1FC92411A91A_.wvu.PrintTitles" localSheetId="0" hidden="1">'f2'!$19:$25</definedName>
    <definedName name="Z_B564786D_7F5B_4C11_901D_1FC92411A91A_.wvu.PrintTitles" localSheetId="1" hidden="1">'f2 (2)'!$19:$25</definedName>
    <definedName name="Z_B564786D_7F5B_4C11_901D_1FC92411A91A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F62EDAE_5025_4BCB_A819_4F5491EB1ABE_.wvu.Cols" localSheetId="0" hidden="1">'f2'!$M:$P</definedName>
    <definedName name="Z_EF62EDAE_5025_4BCB_A819_4F5491EB1ABE_.wvu.Cols" localSheetId="1" hidden="1">'f2 (2)'!$M:$P</definedName>
    <definedName name="Z_EF62EDAE_5025_4BCB_A819_4F5491EB1ABE_.wvu.Cols" localSheetId="2" hidden="1">'f2 (3)'!$M:$P</definedName>
    <definedName name="Z_EF62EDAE_5025_4BCB_A819_4F5491EB1ABE_.wvu.PrintTitles" localSheetId="0" hidden="1">'f2'!$19:$25</definedName>
    <definedName name="Z_EF62EDAE_5025_4BCB_A819_4F5491EB1ABE_.wvu.PrintTitles" localSheetId="1" hidden="1">'f2 (2)'!$19:$25</definedName>
    <definedName name="Z_EF62EDAE_5025_4BCB_A819_4F5491EB1ABE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<sst xmlns="http://schemas.openxmlformats.org/spreadsheetml/2006/main" count="1042" uniqueCount="192">
  <si>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</si>
  <si>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</si>
  <si>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</si>
  <si>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</si>
  <si>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</si>
  <si>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</si>
  <si>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</si>
  <si>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</si>
  <si>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</si>
  <si>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</si>
  <si>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</si>
  <si>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</si>
  <si>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</si>
  <si>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</si>
  <si>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</si>
  <si>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</si>
  <si>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</si>
  <si>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</si>
  <si>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</si>
  <si>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</si>
  <si>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</si>
  <si>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</si>
  <si>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</si>
  <si>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</si>
  <si>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</si>
  <si>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</si>
  <si>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</si>
  <si>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</si>
  <si>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</si>
  <si>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</si>
  <si>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</si>
  <si>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</si>
  <si>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</si>
  <si>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</si>
  <si>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</si>
  <si>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</si>
  <si>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</si>
  <si>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</si>
  <si>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</si>
  <si>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</si>
  <si>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</si>
  <si>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</si>
  <si>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</si>
  <si>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</si>
  <si>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</si>
  <si>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</si>
  <si>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</si>
  <si>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</si>
  <si>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</si>
  <si>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</si>
  <si>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</si>
  <si>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</si>
  <si>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</si>
  <si>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</si>
  <si>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</si>
  <si>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</si>
  <si>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</si>
  <si>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</si>
  <si>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</si>
  <si>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</si>
  <si>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</si>
  <si>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</si>
  <si>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</si>
  <si>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</si>
  <si>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</si>
  <si>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</si>
  <si>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</si>
  <si>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</si>
  <si>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</si>
  <si>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</si>
  <si>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</si>
  <si>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</si>
  <si>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</si>
  <si>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</si>
  <si>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</si>
  <si>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</si>
  <si>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</si>
  <si>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</si>
  <si>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</si>
  <si>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</si>
  <si>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</si>
  <si>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</si>
  <si>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</si>
  <si>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</si>
  <si>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</si>
  <si>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</si>
  <si>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</si>
  <si>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</si>
  <si>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</si>
  <si>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</si>
  <si>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</si>
  <si>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</si>
  <si>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</si>
  <si>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</si>
  <si>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</si>
  <si>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</si>
  <si>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</si>
  <si>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</si>
  <si>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</si>
  <si>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</si>
  <si>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</si>
  <si>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</si>
  <si>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</si>
  <si>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</si>
  <si>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</si>
  <si>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</si>
  <si>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</si>
  <si>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</si>
  <si>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</si>
  <si>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</si>
  <si>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</si>
  <si>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</si>
  <si>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</si>
  <si>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</si>
  <si>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</si>
  <si>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</si>
  <si>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</si>
  <si>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</si>
  <si>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</si>
  <si>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</si>
  <si>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</si>
  <si>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</si>
  <si>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</si>
  <si>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</si>
  <si>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</si>
  <si>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</si>
  <si>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</si>
  <si>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</si>
  <si>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</si>
  <si>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</si>
  <si>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</si>
  <si>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</si>
  <si>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</si>
  <si>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</si>
  <si>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</si>
  <si>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</si>
  <si>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</si>
  <si>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</si>
  <si>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</si>
  <si>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</si>
  <si>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</si>
  <si>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</si>
  <si>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</si>
  <si>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</si>
  <si>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</si>
  <si>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</si>
  <si>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</si>
  <si>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</si>
  <si>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</si>
  <si>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</si>
  <si>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</si>
  <si>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</si>
  <si>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</si>
  <si>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</si>
  <si>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</si>
  <si>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</si>
  <si>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</si>
  <si>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</si>
  <si>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</si>
  <si>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</si>
  <si>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</si>
  <si>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</si>
  <si>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</si>
  <si>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</si>
  <si>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</si>
  <si>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</si>
  <si>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</si>
  <si>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</si>
  <si>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</si>
  <si>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</si>
  <si>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</si>
  <si>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</si>
  <si>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</si>
  <si>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</si>
  <si>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</si>
  <si>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</si>
  <si>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</si>
  <si>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</si>
  <si>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</si>
  <si>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</si>
  <si>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</si>
  <si>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</si>
  <si>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Alytaus lopšelis-darželis "Volungėlė"</t>
  </si>
  <si>
    <t>2013  M. GRUODŽIO MĖN. 31 D.</t>
  </si>
  <si>
    <t>metinė</t>
  </si>
  <si>
    <t>2014.01.03    Nr. 04</t>
  </si>
  <si>
    <t>Suvestinė</t>
  </si>
  <si>
    <t>L.e.p. direktorė</t>
  </si>
  <si>
    <t>Irena Malinauskienė</t>
  </si>
  <si>
    <t>Vyr. buhalterė</t>
  </si>
  <si>
    <t xml:space="preserve">  </t>
  </si>
  <si>
    <t xml:space="preserve">                        Danguolė Vasiliauskienė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</si>
</sst>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0" fontId="24" fillId="0" borderId="11" xfId="48" applyFont="1" applyBorder="1" applyAlignment="1">
      <alignment horizontal="center" vertical="top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8" t="s">
        <v>176</v>
      </c>
      <c r="K1" s="289"/>
      <c r="L1" s="28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9"/>
      <c r="K2" s="289"/>
      <c r="L2" s="28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9"/>
      <c r="K3" s="289"/>
      <c r="L3" s="28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9"/>
      <c r="K4" s="289"/>
      <c r="L4" s="28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9"/>
      <c r="K5" s="289"/>
      <c r="L5" s="28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5"/>
      <c r="H6" s="306"/>
      <c r="I6" s="306"/>
      <c r="J6" s="306"/>
      <c r="K6" s="3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0" t="s">
        <v>173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1" t="s">
        <v>161</v>
      </c>
      <c r="H8" s="311"/>
      <c r="I8" s="311"/>
      <c r="J8" s="311"/>
      <c r="K8" s="31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9" t="s">
        <v>163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0" t="s">
        <v>164</v>
      </c>
      <c r="H10" s="310"/>
      <c r="I10" s="310"/>
      <c r="J10" s="310"/>
      <c r="K10" s="3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2" t="s">
        <v>162</v>
      </c>
      <c r="H11" s="312"/>
      <c r="I11" s="312"/>
      <c r="J11" s="312"/>
      <c r="K11" s="3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0" t="s">
        <v>165</v>
      </c>
      <c r="H15" s="310"/>
      <c r="I15" s="310"/>
      <c r="J15" s="310"/>
      <c r="K15" s="3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3" t="s">
        <v>166</v>
      </c>
      <c r="H16" s="303"/>
      <c r="I16" s="303"/>
      <c r="J16" s="303"/>
      <c r="K16" s="30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7"/>
      <c r="H17" s="308"/>
      <c r="I17" s="308"/>
      <c r="J17" s="308"/>
      <c r="K17" s="30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/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4" t="s">
        <v>7</v>
      </c>
      <c r="H25" s="30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2" t="s">
        <v>2</v>
      </c>
      <c r="B27" s="293"/>
      <c r="C27" s="294"/>
      <c r="D27" s="294"/>
      <c r="E27" s="294"/>
      <c r="F27" s="294"/>
      <c r="G27" s="297" t="s">
        <v>3</v>
      </c>
      <c r="H27" s="299" t="s">
        <v>143</v>
      </c>
      <c r="I27" s="301" t="s">
        <v>147</v>
      </c>
      <c r="J27" s="302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5"/>
      <c r="B28" s="296"/>
      <c r="C28" s="296"/>
      <c r="D28" s="296"/>
      <c r="E28" s="296"/>
      <c r="F28" s="296"/>
      <c r="G28" s="298"/>
      <c r="H28" s="300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9"/>
      <c r="C54" s="269"/>
      <c r="D54" s="269"/>
      <c r="E54" s="269"/>
      <c r="F54" s="2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69"/>
      <c r="C131" s="269"/>
      <c r="D131" s="269"/>
      <c r="E131" s="269"/>
      <c r="F131" s="2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9"/>
      <c r="C171" s="269"/>
      <c r="D171" s="269"/>
      <c r="E171" s="269"/>
      <c r="F171" s="2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69"/>
      <c r="C208" s="269"/>
      <c r="D208" s="269"/>
      <c r="E208" s="269"/>
      <c r="F208" s="2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69"/>
      <c r="C247" s="269"/>
      <c r="D247" s="269"/>
      <c r="E247" s="269"/>
      <c r="F247" s="2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69"/>
      <c r="C288" s="269"/>
      <c r="D288" s="269"/>
      <c r="E288" s="269"/>
      <c r="F288" s="2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69"/>
      <c r="C330" s="269"/>
      <c r="D330" s="269"/>
      <c r="E330" s="269"/>
      <c r="F330" s="2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8" t="s">
        <v>176</v>
      </c>
      <c r="K1" s="289"/>
      <c r="L1" s="28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9"/>
      <c r="K2" s="289"/>
      <c r="L2" s="28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9"/>
      <c r="K3" s="289"/>
      <c r="L3" s="28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9"/>
      <c r="K4" s="289"/>
      <c r="L4" s="28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9"/>
      <c r="K5" s="289"/>
      <c r="L5" s="28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5"/>
      <c r="H6" s="306"/>
      <c r="I6" s="306"/>
      <c r="J6" s="306"/>
      <c r="K6" s="3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0" t="s">
        <v>173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1" t="s">
        <v>161</v>
      </c>
      <c r="H8" s="311"/>
      <c r="I8" s="311"/>
      <c r="J8" s="311"/>
      <c r="K8" s="31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9" t="s">
        <v>163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0" t="s">
        <v>164</v>
      </c>
      <c r="H10" s="310"/>
      <c r="I10" s="310"/>
      <c r="J10" s="310"/>
      <c r="K10" s="3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2" t="s">
        <v>162</v>
      </c>
      <c r="H11" s="312"/>
      <c r="I11" s="312"/>
      <c r="J11" s="312"/>
      <c r="K11" s="3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0" t="s">
        <v>165</v>
      </c>
      <c r="H15" s="310"/>
      <c r="I15" s="310"/>
      <c r="J15" s="310"/>
      <c r="K15" s="3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3" t="s">
        <v>166</v>
      </c>
      <c r="H16" s="303"/>
      <c r="I16" s="303"/>
      <c r="J16" s="303"/>
      <c r="K16" s="30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7"/>
      <c r="H17" s="308"/>
      <c r="I17" s="308"/>
      <c r="J17" s="308"/>
      <c r="K17" s="30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3"/>
      <c r="D19" s="314"/>
      <c r="E19" s="314"/>
      <c r="F19" s="314"/>
      <c r="G19" s="314"/>
      <c r="H19" s="314"/>
      <c r="I19" s="3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6" t="s">
        <v>179</v>
      </c>
      <c r="D20" s="287"/>
      <c r="E20" s="287"/>
      <c r="F20" s="287"/>
      <c r="G20" s="287"/>
      <c r="H20" s="287"/>
      <c r="I20" s="28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6" t="s">
        <v>180</v>
      </c>
      <c r="D21" s="287"/>
      <c r="E21" s="287"/>
      <c r="F21" s="287"/>
      <c r="G21" s="287"/>
      <c r="H21" s="287"/>
      <c r="I21" s="28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 t="s">
        <v>178</v>
      </c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4" t="s">
        <v>7</v>
      </c>
      <c r="H25" s="30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2" t="s">
        <v>2</v>
      </c>
      <c r="B27" s="293"/>
      <c r="C27" s="294"/>
      <c r="D27" s="294"/>
      <c r="E27" s="294"/>
      <c r="F27" s="294"/>
      <c r="G27" s="297" t="s">
        <v>3</v>
      </c>
      <c r="H27" s="299" t="s">
        <v>143</v>
      </c>
      <c r="I27" s="301" t="s">
        <v>147</v>
      </c>
      <c r="J27" s="302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5"/>
      <c r="B28" s="296"/>
      <c r="C28" s="296"/>
      <c r="D28" s="296"/>
      <c r="E28" s="296"/>
      <c r="F28" s="296"/>
      <c r="G28" s="298"/>
      <c r="H28" s="300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9"/>
      <c r="C54" s="269"/>
      <c r="D54" s="269"/>
      <c r="E54" s="269"/>
      <c r="F54" s="2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69"/>
      <c r="C131" s="269"/>
      <c r="D131" s="269"/>
      <c r="E131" s="269"/>
      <c r="F131" s="2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9"/>
      <c r="C171" s="269"/>
      <c r="D171" s="269"/>
      <c r="E171" s="269"/>
      <c r="F171" s="2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69"/>
      <c r="C208" s="269"/>
      <c r="D208" s="269"/>
      <c r="E208" s="269"/>
      <c r="F208" s="2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69"/>
      <c r="C247" s="269"/>
      <c r="D247" s="269"/>
      <c r="E247" s="269"/>
      <c r="F247" s="2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69"/>
      <c r="C288" s="269"/>
      <c r="D288" s="269"/>
      <c r="E288" s="269"/>
      <c r="F288" s="2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69"/>
      <c r="C330" s="269"/>
      <c r="D330" s="269"/>
      <c r="E330" s="269"/>
      <c r="F330" s="2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R55" sqref="R5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1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8" t="s">
        <v>181</v>
      </c>
      <c r="K1" s="289"/>
      <c r="L1" s="28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9"/>
      <c r="K2" s="289"/>
      <c r="L2" s="28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9"/>
      <c r="K3" s="289"/>
      <c r="L3" s="28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9"/>
      <c r="K4" s="289"/>
      <c r="L4" s="28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9"/>
      <c r="K5" s="289"/>
      <c r="L5" s="28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5" t="s">
        <v>182</v>
      </c>
      <c r="H6" s="306"/>
      <c r="I6" s="306"/>
      <c r="J6" s="306"/>
      <c r="K6" s="3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0" t="s">
        <v>173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1" t="s">
        <v>161</v>
      </c>
      <c r="H8" s="311"/>
      <c r="I8" s="311"/>
      <c r="J8" s="311"/>
      <c r="K8" s="31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9" t="s">
        <v>183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0" t="s">
        <v>184</v>
      </c>
      <c r="H10" s="310"/>
      <c r="I10" s="310"/>
      <c r="J10" s="310"/>
      <c r="K10" s="3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2" t="s">
        <v>162</v>
      </c>
      <c r="H11" s="312"/>
      <c r="I11" s="312"/>
      <c r="J11" s="312"/>
      <c r="K11" s="3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0" t="s">
        <v>185</v>
      </c>
      <c r="H15" s="310"/>
      <c r="I15" s="310"/>
      <c r="J15" s="310"/>
      <c r="K15" s="3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3" t="s">
        <v>166</v>
      </c>
      <c r="H16" s="303"/>
      <c r="I16" s="303"/>
      <c r="J16" s="303"/>
      <c r="K16" s="30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87"/>
      <c r="F17" s="287"/>
      <c r="G17" s="287"/>
      <c r="H17" s="287"/>
      <c r="I17" s="287"/>
      <c r="J17" s="287"/>
      <c r="K17" s="287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 t="s">
        <v>177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3"/>
      <c r="D22" s="315"/>
      <c r="E22" s="315"/>
      <c r="F22" s="315"/>
      <c r="G22" s="315"/>
      <c r="H22" s="315"/>
      <c r="I22" s="315"/>
      <c r="J22" s="4"/>
      <c r="K22" s="177" t="s">
        <v>1</v>
      </c>
      <c r="L22" s="16">
        <v>191054959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4" t="s">
        <v>7</v>
      </c>
      <c r="H25" s="30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 t="s">
        <v>186</v>
      </c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2" t="s">
        <v>2</v>
      </c>
      <c r="B27" s="293"/>
      <c r="C27" s="294"/>
      <c r="D27" s="294"/>
      <c r="E27" s="294"/>
      <c r="F27" s="294"/>
      <c r="G27" s="297" t="s">
        <v>3</v>
      </c>
      <c r="H27" s="299" t="s">
        <v>143</v>
      </c>
      <c r="I27" s="301" t="s">
        <v>147</v>
      </c>
      <c r="J27" s="302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5"/>
      <c r="B28" s="296"/>
      <c r="C28" s="296"/>
      <c r="D28" s="296"/>
      <c r="E28" s="296"/>
      <c r="F28" s="296"/>
      <c r="G28" s="298"/>
      <c r="H28" s="300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5">
        <v>1312600</v>
      </c>
      <c r="J30" s="255">
        <f>SUM(J31+J41+J64+J85+J93+J109+J132+J148+J157)</f>
        <v>1312600</v>
      </c>
      <c r="K30" s="256">
        <f>SUM(K31+K41+K64+K85+K93+K109+K132+K148+K157)</f>
        <v>1311438.48</v>
      </c>
      <c r="L30" s="255">
        <f>SUM(L31+L41+L64+L85+L93+L109+L132+L148+L157)</f>
        <v>1311438.48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5">
        <v>989400</v>
      </c>
      <c r="J31" s="255">
        <f>SUM(J32+J37)</f>
        <v>989400</v>
      </c>
      <c r="K31" s="258">
        <f>SUM(K32+K37)</f>
        <v>989400</v>
      </c>
      <c r="L31" s="259">
        <f>SUM(L32+L37)</f>
        <v>989400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2">
        <f>SUM(I33)</f>
        <v>760400</v>
      </c>
      <c r="J32" s="252">
        <f aca="true" t="shared" si="0" ref="J32:L33">SUM(J33)</f>
        <v>760400</v>
      </c>
      <c r="K32" s="254">
        <f t="shared" si="0"/>
        <v>760400</v>
      </c>
      <c r="L32" s="252">
        <f t="shared" si="0"/>
        <v>760400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2">
        <f>SUM(I34)</f>
        <v>760400</v>
      </c>
      <c r="J33" s="252">
        <f t="shared" si="0"/>
        <v>760400</v>
      </c>
      <c r="K33" s="254">
        <f t="shared" si="0"/>
        <v>760400</v>
      </c>
      <c r="L33" s="252">
        <f t="shared" si="0"/>
        <v>760400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760400</v>
      </c>
      <c r="J34" s="252">
        <f>SUM(J35:J36)</f>
        <v>760400</v>
      </c>
      <c r="K34" s="254">
        <f>SUM(K35:K36)</f>
        <v>760400</v>
      </c>
      <c r="L34" s="252">
        <f>SUM(L35:L36)</f>
        <v>760400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5">
        <v>760400</v>
      </c>
      <c r="J35" s="246">
        <v>760400</v>
      </c>
      <c r="K35" s="246">
        <v>760400</v>
      </c>
      <c r="L35" s="246">
        <v>760400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229000</v>
      </c>
      <c r="J37" s="127">
        <f aca="true" t="shared" si="1" ref="J37:L38">J38</f>
        <v>229000</v>
      </c>
      <c r="K37" s="129">
        <f t="shared" si="1"/>
        <v>229000</v>
      </c>
      <c r="L37" s="127">
        <f t="shared" si="1"/>
        <v>229000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229000</v>
      </c>
      <c r="J38" s="127">
        <f t="shared" si="1"/>
        <v>229000</v>
      </c>
      <c r="K38" s="127">
        <f t="shared" si="1"/>
        <v>229000</v>
      </c>
      <c r="L38" s="127">
        <f t="shared" si="1"/>
        <v>229000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229000</v>
      </c>
      <c r="J39" s="127">
        <f>J40</f>
        <v>229000</v>
      </c>
      <c r="K39" s="127">
        <f>K40</f>
        <v>229000</v>
      </c>
      <c r="L39" s="127">
        <f>L40</f>
        <v>229000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47">
        <v>229000</v>
      </c>
      <c r="J40" s="246">
        <v>229000</v>
      </c>
      <c r="K40" s="246">
        <v>229000</v>
      </c>
      <c r="L40" s="246">
        <v>229000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320300</v>
      </c>
      <c r="J41" s="119">
        <f t="shared" si="2"/>
        <v>320300</v>
      </c>
      <c r="K41" s="118">
        <f t="shared" si="2"/>
        <v>319459.28</v>
      </c>
      <c r="L41" s="118">
        <f t="shared" si="2"/>
        <v>319459.28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320300</v>
      </c>
      <c r="J42" s="129">
        <f t="shared" si="2"/>
        <v>320300</v>
      </c>
      <c r="K42" s="127">
        <f t="shared" si="2"/>
        <v>319459.28</v>
      </c>
      <c r="L42" s="129">
        <f t="shared" si="2"/>
        <v>319459.28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320300</v>
      </c>
      <c r="J43" s="129">
        <f t="shared" si="2"/>
        <v>320300</v>
      </c>
      <c r="K43" s="148">
        <f t="shared" si="2"/>
        <v>319459.28</v>
      </c>
      <c r="L43" s="148">
        <f t="shared" si="2"/>
        <v>319459.28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320300</v>
      </c>
      <c r="J44" s="150">
        <f>SUM(J45:J63)-J54</f>
        <v>320300</v>
      </c>
      <c r="K44" s="150">
        <f>SUM(K45:K63)-K54</f>
        <v>319459.28</v>
      </c>
      <c r="L44" s="151">
        <f>SUM(L45:L63)-L54</f>
        <v>319459.28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>
        <v>159200</v>
      </c>
      <c r="J45" s="246">
        <v>159200</v>
      </c>
      <c r="K45" s="246">
        <v>158359.28</v>
      </c>
      <c r="L45" s="246">
        <v>158359.28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>
        <v>600</v>
      </c>
      <c r="J46" s="246">
        <v>600</v>
      </c>
      <c r="K46" s="246">
        <v>600</v>
      </c>
      <c r="L46" s="246">
        <v>600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>
        <v>2000</v>
      </c>
      <c r="J47" s="246">
        <v>2000</v>
      </c>
      <c r="K47" s="246">
        <v>2000</v>
      </c>
      <c r="L47" s="246">
        <v>2000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>
        <v>2000</v>
      </c>
      <c r="J49" s="246">
        <v>2000</v>
      </c>
      <c r="K49" s="246">
        <v>2000</v>
      </c>
      <c r="L49" s="246">
        <v>2000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>
        <v>1900</v>
      </c>
      <c r="J50" s="246">
        <v>1900</v>
      </c>
      <c r="K50" s="246">
        <v>1900</v>
      </c>
      <c r="L50" s="246">
        <v>1900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46"/>
      <c r="J51" s="246"/>
      <c r="K51" s="246"/>
      <c r="L51" s="24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46">
        <v>6600</v>
      </c>
      <c r="J52" s="246">
        <v>6600</v>
      </c>
      <c r="K52" s="246">
        <v>6600</v>
      </c>
      <c r="L52" s="246">
        <v>6600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47"/>
      <c r="J53" s="246"/>
      <c r="K53" s="246"/>
      <c r="L53" s="24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9"/>
      <c r="C54" s="269"/>
      <c r="D54" s="269"/>
      <c r="E54" s="269"/>
      <c r="F54" s="2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48"/>
      <c r="J55" s="246"/>
      <c r="K55" s="246"/>
      <c r="L55" s="24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47"/>
      <c r="J56" s="246"/>
      <c r="K56" s="246"/>
      <c r="L56" s="24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47"/>
      <c r="J57" s="246"/>
      <c r="K57" s="246"/>
      <c r="L57" s="24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47">
        <v>1100</v>
      </c>
      <c r="J58" s="246">
        <v>1100</v>
      </c>
      <c r="K58" s="246">
        <v>1100</v>
      </c>
      <c r="L58" s="246">
        <v>1100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47"/>
      <c r="J59" s="246"/>
      <c r="K59" s="246"/>
      <c r="L59" s="24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47"/>
      <c r="J60" s="246"/>
      <c r="K60" s="246"/>
      <c r="L60" s="24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47"/>
      <c r="J61" s="246"/>
      <c r="K61" s="246"/>
      <c r="L61" s="24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47">
        <v>133500</v>
      </c>
      <c r="J62" s="246">
        <v>133500</v>
      </c>
      <c r="K62" s="246">
        <v>133500</v>
      </c>
      <c r="L62" s="246">
        <v>133500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47">
        <v>13400</v>
      </c>
      <c r="J63" s="246">
        <v>13400</v>
      </c>
      <c r="K63" s="246">
        <v>13400</v>
      </c>
      <c r="L63" s="246">
        <v>13400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49">
        <f>SUM(I65+I81)</f>
        <v>0</v>
      </c>
      <c r="J64" s="250">
        <f>SUM(J65+J81)</f>
        <v>0</v>
      </c>
      <c r="K64" s="251">
        <f>SUM(K65+K81)</f>
        <v>0</v>
      </c>
      <c r="L64" s="24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2">
        <f>SUM(I66+I71+I76)</f>
        <v>0</v>
      </c>
      <c r="J65" s="253">
        <f>SUM(J66+J71+J76)</f>
        <v>0</v>
      </c>
      <c r="K65" s="254">
        <f>SUM(K66+K71+K76)</f>
        <v>0</v>
      </c>
      <c r="L65" s="25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2">
        <f>I67</f>
        <v>0</v>
      </c>
      <c r="J66" s="253">
        <f>J67</f>
        <v>0</v>
      </c>
      <c r="K66" s="254">
        <f>K67</f>
        <v>0</v>
      </c>
      <c r="L66" s="25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2">
        <f>SUM(I68:I70)</f>
        <v>0</v>
      </c>
      <c r="J67" s="253">
        <f>SUM(J68:J70)</f>
        <v>0</v>
      </c>
      <c r="K67" s="254">
        <f>SUM(K68:K70)</f>
        <v>0</v>
      </c>
      <c r="L67" s="25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47"/>
      <c r="J68" s="247"/>
      <c r="K68" s="247"/>
      <c r="L68" s="24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69"/>
      <c r="C131" s="269"/>
      <c r="D131" s="269"/>
      <c r="E131" s="269"/>
      <c r="F131" s="2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254">
        <f>SUM(I133+I138+I143)</f>
        <v>2900</v>
      </c>
      <c r="J132" s="253">
        <f>SUM(J133+J138+J143)</f>
        <v>2900</v>
      </c>
      <c r="K132" s="254">
        <f>SUM(K133+K138+K143)</f>
        <v>2579.2</v>
      </c>
      <c r="L132" s="252">
        <f>SUM(L133+L138+L143)</f>
        <v>2579.2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254">
        <f aca="true" t="shared" si="13" ref="I133:L134">I134</f>
        <v>0</v>
      </c>
      <c r="J133" s="253">
        <f t="shared" si="13"/>
        <v>0</v>
      </c>
      <c r="K133" s="254">
        <f t="shared" si="13"/>
        <v>0</v>
      </c>
      <c r="L133" s="252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254">
        <f t="shared" si="13"/>
        <v>0</v>
      </c>
      <c r="J134" s="253">
        <f t="shared" si="13"/>
        <v>0</v>
      </c>
      <c r="K134" s="254">
        <f t="shared" si="13"/>
        <v>0</v>
      </c>
      <c r="L134" s="252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254">
        <f>SUM(I136:I137)</f>
        <v>0</v>
      </c>
      <c r="J135" s="253">
        <f>SUM(J136:J137)</f>
        <v>0</v>
      </c>
      <c r="K135" s="254">
        <f>SUM(K136:K137)</f>
        <v>0</v>
      </c>
      <c r="L135" s="252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260"/>
      <c r="J136" s="260"/>
      <c r="K136" s="260"/>
      <c r="L136" s="260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261"/>
      <c r="J137" s="246"/>
      <c r="K137" s="246"/>
      <c r="L137" s="24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262">
        <f aca="true" t="shared" si="14" ref="I138:L139">I139</f>
        <v>2900</v>
      </c>
      <c r="J138" s="263">
        <f t="shared" si="14"/>
        <v>2900</v>
      </c>
      <c r="K138" s="262">
        <f t="shared" si="14"/>
        <v>2579.2</v>
      </c>
      <c r="L138" s="264">
        <f t="shared" si="14"/>
        <v>2579.2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254">
        <f>I140</f>
        <v>2900</v>
      </c>
      <c r="J139" s="253">
        <f t="shared" si="14"/>
        <v>2900</v>
      </c>
      <c r="K139" s="254">
        <f t="shared" si="14"/>
        <v>2579.2</v>
      </c>
      <c r="L139" s="252">
        <f t="shared" si="14"/>
        <v>2579.2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254">
        <f>SUM(I141:I142)</f>
        <v>2900</v>
      </c>
      <c r="J140" s="253">
        <f>SUM(J141:J142)</f>
        <v>2900</v>
      </c>
      <c r="K140" s="254">
        <f>SUM(K141:K142)</f>
        <v>2579.2</v>
      </c>
      <c r="L140" s="252">
        <f>SUM(L141:L142)</f>
        <v>2579.2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261">
        <v>2900</v>
      </c>
      <c r="J141" s="246">
        <v>2900</v>
      </c>
      <c r="K141" s="246">
        <v>2579.2</v>
      </c>
      <c r="L141" s="246">
        <v>2579.2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9"/>
      <c r="C171" s="269"/>
      <c r="D171" s="269"/>
      <c r="E171" s="269"/>
      <c r="F171" s="2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69"/>
      <c r="C208" s="269"/>
      <c r="D208" s="269"/>
      <c r="E208" s="269"/>
      <c r="F208" s="2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69"/>
      <c r="C247" s="269"/>
      <c r="D247" s="269"/>
      <c r="E247" s="269"/>
      <c r="F247" s="2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69"/>
      <c r="C288" s="269"/>
      <c r="D288" s="269"/>
      <c r="E288" s="269"/>
      <c r="F288" s="2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69"/>
      <c r="C330" s="269"/>
      <c r="D330" s="269"/>
      <c r="E330" s="269"/>
      <c r="F330" s="2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5">
        <f>SUM(I30+I174)</f>
        <v>1312600</v>
      </c>
      <c r="J344" s="266">
        <f>SUM(J30+J174)</f>
        <v>1312600</v>
      </c>
      <c r="K344" s="266">
        <f>SUM(K30+K174)</f>
        <v>1311438.48</v>
      </c>
      <c r="L344" s="267">
        <f>SUM(L30+L174)</f>
        <v>1311438.48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187</v>
      </c>
      <c r="H347" s="27"/>
      <c r="I347" s="3"/>
      <c r="J347" s="3"/>
      <c r="K347" s="82" t="s">
        <v>188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8.75">
      <c r="B350" s="3"/>
      <c r="C350" s="3"/>
      <c r="D350" s="82"/>
      <c r="E350" s="82"/>
      <c r="F350" s="242"/>
      <c r="G350" s="82" t="s">
        <v>189</v>
      </c>
      <c r="H350" s="3"/>
      <c r="I350" s="161"/>
      <c r="J350" s="3" t="s">
        <v>190</v>
      </c>
      <c r="K350" s="257" t="s">
        <v>191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A27:F28"/>
    <mergeCell ref="G27:G28"/>
    <mergeCell ref="H27:H28"/>
    <mergeCell ref="I27:J27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Volungele</cp:lastModifiedBy>
  <cp:lastPrinted>2013-12-10T12:26:39Z</cp:lastPrinted>
  <dcterms:created xsi:type="dcterms:W3CDTF">2004-04-07T10:43:01Z</dcterms:created>
  <dcterms:modified xsi:type="dcterms:W3CDTF">2014-03-31T11:11:40Z</dcterms:modified>
  <cp:category/>
  <cp:version/>
  <cp:contentType/>
  <cp:contentStatus/>
</cp:coreProperties>
</file>